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İSTATİSTİK\AYLIK İSTATİSTİK\2025\6 HAZİRAN 2025\"/>
    </mc:Choice>
  </mc:AlternateContent>
  <xr:revisionPtr revIDLastSave="0" documentId="13_ncr:1_{818B38B6-A6E9-4B9D-A5A3-840D02B62460}" xr6:coauthVersionLast="47" xr6:coauthVersionMax="47" xr10:uidLastSave="{00000000-0000-0000-0000-000000000000}"/>
  <bookViews>
    <workbookView xWindow="-120" yWindow="-120" windowWidth="29040" windowHeight="15840" xr2:uid="{3149B5C0-5823-4251-A017-82FBF75CC68C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GRUP+[1]ULKE!$A$4:$H$11</definedName>
    <definedName name="_xlnm._FilterDatabase" localSheetId="0" hidden="1">'TG IHRACAT ULKE GRUP+ULKE'!$A$4:$K$4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K13" i="1"/>
  <c r="J12" i="1"/>
  <c r="K12" i="1"/>
  <c r="B12" i="1"/>
  <c r="G12" i="1"/>
  <c r="I12" i="1" s="1"/>
  <c r="F12" i="1"/>
  <c r="E12" i="1"/>
  <c r="C12" i="1"/>
  <c r="D12" i="1"/>
  <c r="I11" i="1"/>
  <c r="I13" i="1"/>
  <c r="H13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D11" i="1"/>
  <c r="E11" i="1"/>
  <c r="E5" i="1"/>
  <c r="D5" i="1"/>
  <c r="E10" i="1"/>
  <c r="D10" i="1"/>
  <c r="E9" i="1"/>
  <c r="D9" i="1"/>
  <c r="E8" i="1"/>
  <c r="D8" i="1"/>
  <c r="E7" i="1"/>
  <c r="D7" i="1"/>
  <c r="E6" i="1"/>
  <c r="D6" i="1"/>
  <c r="E13" i="1"/>
  <c r="D13" i="1"/>
  <c r="H12" i="1" l="1"/>
</calcChain>
</file>

<file path=xl/sharedStrings.xml><?xml version="1.0" encoding="utf-8"?>
<sst xmlns="http://schemas.openxmlformats.org/spreadsheetml/2006/main" count="25" uniqueCount="21">
  <si>
    <t>TÜRKİYE GENELİ RAPOR ÜLKE GRUPLARI</t>
  </si>
  <si>
    <t>ÜLKE ADI</t>
  </si>
  <si>
    <t>FAS</t>
  </si>
  <si>
    <t>MISIR</t>
  </si>
  <si>
    <t>YUNANİSTAN</t>
  </si>
  <si>
    <t>İSPANYA</t>
  </si>
  <si>
    <t>İTALYA</t>
  </si>
  <si>
    <t>SURİYE</t>
  </si>
  <si>
    <t>MİKTAR 
DEĞİŞİM 
(%)</t>
  </si>
  <si>
    <t>TUTAR 
DEĞİŞİM 
(%)</t>
  </si>
  <si>
    <t>MİKTAR 
(KG)</t>
  </si>
  <si>
    <t>TUTAR 
($)</t>
  </si>
  <si>
    <t>MİKTAR 
PAY
(%)</t>
  </si>
  <si>
    <t>TUTAR 
PAY
(%)</t>
  </si>
  <si>
    <t>ZEYTİNYAĞI TOPLAM İHRACAT</t>
  </si>
  <si>
    <t>ÜRETİCİ ÜLKELER BAZINDA TÜRKİYE GENELİ ZEYTİNYAĞI İHRACAT RAPORU</t>
  </si>
  <si>
    <t>01.11.2023 - 30.06.2024</t>
  </si>
  <si>
    <t>01.11.2024 - 30.06.2025</t>
  </si>
  <si>
    <t>ÜRETİCİ ÜLKELERE YAPILAN ZEYTİNYAĞI İHRACATI</t>
  </si>
  <si>
    <t>*100 Bin ton ve üzeri üretim yapan ülkeler esas alınmıştır.</t>
  </si>
  <si>
    <t>DİĞER ÜLKELER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</si>
</sst>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25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4">
    <xf numFmtId="0" fontId="0" fillId="0" borderId="0" xfId="0"/>
    <xf numFmtId="0" fontId="22" fillId="0" borderId="0" xfId="0" applyFont="1" applyAlignment="1">
      <alignment vertical="center"/>
    </xf>
    <xf numFmtId="3" fontId="19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left" vertical="center"/>
    </xf>
    <xf numFmtId="165" fontId="23" fillId="34" borderId="10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9" fontId="21" fillId="33" borderId="10" xfId="1" applyFont="1" applyFill="1" applyBorder="1" applyAlignment="1">
      <alignment horizontal="center" vertical="center"/>
    </xf>
    <xf numFmtId="164" fontId="20" fillId="34" borderId="10" xfId="0" applyNumberFormat="1" applyFont="1" applyFill="1" applyBorder="1" applyAlignment="1">
      <alignment horizontal="center" vertical="center"/>
    </xf>
    <xf numFmtId="3" fontId="19" fillId="33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vertical="center"/>
    </xf>
    <xf numFmtId="0" fontId="23" fillId="0" borderId="0" xfId="0" applyFont="1"/>
    <xf numFmtId="0" fontId="19" fillId="35" borderId="10" xfId="0" applyFont="1" applyFill="1" applyBorder="1" applyAlignment="1">
      <alignment vertical="center"/>
    </xf>
    <xf numFmtId="165" fontId="21" fillId="35" borderId="10" xfId="1" applyNumberFormat="1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 wrapText="1"/>
    </xf>
    <xf numFmtId="3" fontId="20" fillId="34" borderId="10" xfId="0" applyNumberFormat="1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3" fontId="19" fillId="35" borderId="10" xfId="0" applyNumberFormat="1" applyFont="1" applyFill="1" applyBorder="1" applyAlignment="1">
      <alignment horizontal="center" vertical="center" wrapText="1"/>
    </xf>
    <xf numFmtId="3" fontId="21" fillId="33" borderId="10" xfId="0" applyNumberFormat="1" applyFont="1" applyFill="1" applyBorder="1" applyAlignment="1">
      <alignment horizontal="center" vertical="center"/>
    </xf>
    <xf numFmtId="3" fontId="19" fillId="34" borderId="14" xfId="0" applyNumberFormat="1" applyFont="1" applyFill="1" applyBorder="1" applyAlignment="1">
      <alignment horizontal="center" vertical="center" wrapText="1"/>
    </xf>
    <xf numFmtId="3" fontId="19" fillId="34" borderId="15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left" vertical="center" wrapText="1"/>
    </xf>
    <xf numFmtId="0" fontId="19" fillId="34" borderId="15" xfId="0" applyFont="1" applyFill="1" applyBorder="1" applyAlignment="1">
      <alignment horizontal="left" vertical="center" wrapText="1"/>
    </xf>
    <xf numFmtId="0" fontId="21" fillId="34" borderId="1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0" fillId="0" borderId="10" xfId="0" applyFont="1" applyBorder="1" applyAlignment="1">
      <alignment vertical="center" wrapText="1"/>
    </xf>
    <xf numFmtId="3" fontId="20" fillId="0" borderId="10" xfId="0" applyNumberFormat="1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 vertical="center"/>
    </xf>
    <xf numFmtId="9" fontId="23" fillId="0" borderId="10" xfId="1" applyNumberFormat="1" applyFont="1" applyFill="1" applyBorder="1" applyAlignment="1">
      <alignment horizontal="center" vertical="center"/>
    </xf>
    <xf numFmtId="9" fontId="21" fillId="35" borderId="10" xfId="1" applyNumberFormat="1" applyFont="1" applyFill="1" applyBorder="1" applyAlignment="1">
      <alignment horizontal="center" vertical="center"/>
    </xf>
  </cellXfs>
  <cellStyles count="44">
    <cellStyle name="%20 - Vurgu1" xfId="20" builtinId="30" customBuiltin="1"/>
    <cellStyle name="%20 - Vurgu2" xfId="24" builtinId="34" customBuiltin="1"/>
    <cellStyle name="%20 - Vurgu3" xfId="28" builtinId="38" customBuiltin="1"/>
    <cellStyle name="%20 - Vurgu4" xfId="32" builtinId="42" customBuiltin="1"/>
    <cellStyle name="%20 - Vurgu5" xfId="36" builtinId="46" customBuiltin="1"/>
    <cellStyle name="%20 - Vurgu6" xfId="40" builtinId="50" customBuiltin="1"/>
    <cellStyle name="%40 - Vurgu1" xfId="21" builtinId="31" customBuiltin="1"/>
    <cellStyle name="%40 - Vurgu2" xfId="25" builtinId="35" customBuiltin="1"/>
    <cellStyle name="%40 - Vurgu3" xfId="29" builtinId="39" customBuiltin="1"/>
    <cellStyle name="%40 - Vurgu4" xfId="33" builtinId="43" customBuiltin="1"/>
    <cellStyle name="%40 - Vurgu5" xfId="37" builtinId="47" customBuiltin="1"/>
    <cellStyle name="%40 - Vurgu6" xfId="41" builtinId="51" customBuiltin="1"/>
    <cellStyle name="%60 - Vurgu1" xfId="22" builtinId="32" customBuiltin="1"/>
    <cellStyle name="%60 - Vurgu2" xfId="26" builtinId="36" customBuiltin="1"/>
    <cellStyle name="%60 - Vurgu3" xfId="30" builtinId="40" customBuiltin="1"/>
    <cellStyle name="%60 - Vurgu4" xfId="34" builtinId="44" customBuiltin="1"/>
    <cellStyle name="%60 - Vurgu5" xfId="38" builtinId="48" customBuiltin="1"/>
    <cellStyle name="%60 - Vurgu6" xfId="42" builtinId="52" customBuiltin="1"/>
    <cellStyle name="Açıklama Metni" xfId="17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Hyperlink" xfId="43" xr:uid="{1F581026-3A08-4890-BF9C-51EA008FA4FC}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t" xfId="16" builtinId="10" customBuiltin="1"/>
    <cellStyle name="Nötr" xfId="9" builtinId="28" customBuiltin="1"/>
    <cellStyle name="Toplam" xfId="18" builtinId="25" customBuiltin="1"/>
    <cellStyle name="Uyarı Metni" xfId="15" builtinId="11" customBuiltin="1"/>
    <cellStyle name="Vurgu1" xfId="19" builtinId="29" customBuiltin="1"/>
    <cellStyle name="Vurgu2" xfId="23" builtinId="33" customBuiltin="1"/>
    <cellStyle name="Vurgu3" xfId="27" builtinId="37" customBuiltin="1"/>
    <cellStyle name="Vurgu4" xfId="31" builtinId="41" customBuiltin="1"/>
    <cellStyle name="Vurgu5" xfId="35" builtinId="45" customBuiltin="1"/>
    <cellStyle name="Vurgu6" xfId="39" builtinId="49" customBuiltin="1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203E-59E8-4F85-8B56-6AB51D96E710}">
  <dimension ref="A1:K15"/>
  <sheetViews>
    <sheetView tabSelected="1" zoomScale="115" zoomScaleNormal="115" workbookViewId="0">
      <selection activeCell="G24" sqref="G24"/>
    </sheetView>
  </sheetViews>
  <sheetFormatPr defaultRowHeight="14.25" x14ac:dyDescent="0.25"/>
  <cols>
    <col min="1" max="1" width="48.85546875" style="1" bestFit="1" customWidth="1"/>
    <col min="2" max="2" width="12.7109375" style="1" bestFit="1" customWidth="1"/>
    <col min="3" max="3" width="11.7109375" style="1" bestFit="1" customWidth="1"/>
    <col min="4" max="4" width="12.7109375" style="1" bestFit="1" customWidth="1"/>
    <col min="5" max="5" width="11.7109375" style="1" bestFit="1" customWidth="1"/>
    <col min="6" max="6" width="12.7109375" style="1" bestFit="1" customWidth="1"/>
    <col min="7" max="7" width="11.7109375" style="1" bestFit="1" customWidth="1"/>
    <col min="8" max="8" width="12.7109375" style="1" bestFit="1" customWidth="1"/>
    <col min="9" max="9" width="11.7109375" style="1" bestFit="1" customWidth="1"/>
    <col min="10" max="11" width="8.85546875" style="1" bestFit="1" customWidth="1"/>
    <col min="12" max="16384" width="9.140625" style="1"/>
  </cols>
  <sheetData>
    <row r="1" spans="1:11" ht="1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15" customHeight="1" x14ac:dyDescent="0.25">
      <c r="A2" s="20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ht="14.25" customHeight="1" x14ac:dyDescent="0.25">
      <c r="A3" s="23" t="s">
        <v>1</v>
      </c>
      <c r="B3" s="25" t="s">
        <v>16</v>
      </c>
      <c r="C3" s="26"/>
      <c r="D3" s="26"/>
      <c r="E3" s="27"/>
      <c r="F3" s="25" t="s">
        <v>17</v>
      </c>
      <c r="G3" s="26"/>
      <c r="H3" s="26"/>
      <c r="I3" s="27"/>
      <c r="J3" s="18" t="s">
        <v>8</v>
      </c>
      <c r="K3" s="18" t="s">
        <v>9</v>
      </c>
    </row>
    <row r="4" spans="1:11" ht="38.25" x14ac:dyDescent="0.25">
      <c r="A4" s="24"/>
      <c r="B4" s="2" t="s">
        <v>10</v>
      </c>
      <c r="C4" s="2" t="s">
        <v>11</v>
      </c>
      <c r="D4" s="2" t="s">
        <v>12</v>
      </c>
      <c r="E4" s="2" t="s">
        <v>13</v>
      </c>
      <c r="F4" s="2" t="s">
        <v>10</v>
      </c>
      <c r="G4" s="2" t="s">
        <v>11</v>
      </c>
      <c r="H4" s="2" t="s">
        <v>12</v>
      </c>
      <c r="I4" s="2" t="s">
        <v>13</v>
      </c>
      <c r="J4" s="19"/>
      <c r="K4" s="19"/>
    </row>
    <row r="5" spans="1:11" x14ac:dyDescent="0.25">
      <c r="A5" s="3" t="s">
        <v>6</v>
      </c>
      <c r="B5" s="14">
        <v>5636456.4000000004</v>
      </c>
      <c r="C5" s="14">
        <v>36389122.289999999</v>
      </c>
      <c r="D5" s="4">
        <f>B5/B13</f>
        <v>0.11598676971557682</v>
      </c>
      <c r="E5" s="4">
        <f>C5/C13</f>
        <v>0.1019866279828269</v>
      </c>
      <c r="F5" s="14">
        <v>2763870</v>
      </c>
      <c r="G5" s="14">
        <v>13182284.74</v>
      </c>
      <c r="H5" s="4">
        <f>F5/F13</f>
        <v>7.1228831483284225E-2</v>
      </c>
      <c r="I5" s="4">
        <f>G5/G13</f>
        <v>6.6915259649114878E-2</v>
      </c>
      <c r="J5" s="7">
        <v>-50.964403805199318</v>
      </c>
      <c r="K5" s="7">
        <v>-63.774106352593741</v>
      </c>
    </row>
    <row r="6" spans="1:11" x14ac:dyDescent="0.25">
      <c r="A6" s="3" t="s">
        <v>5</v>
      </c>
      <c r="B6" s="14">
        <v>13609575.800000001</v>
      </c>
      <c r="C6" s="14">
        <v>96341819.329999998</v>
      </c>
      <c r="D6" s="4">
        <f>B6/B13</f>
        <v>0.28005729526113021</v>
      </c>
      <c r="E6" s="4">
        <f>C6/C13</f>
        <v>0.2700141324897406</v>
      </c>
      <c r="F6" s="14">
        <v>2700280</v>
      </c>
      <c r="G6" s="14">
        <v>12481181.470000001</v>
      </c>
      <c r="H6" s="4">
        <f>F6/F13</f>
        <v>6.9590027417238409E-2</v>
      </c>
      <c r="I6" s="4">
        <f>G6/G13</f>
        <v>6.3356354020977654E-2</v>
      </c>
      <c r="J6" s="7">
        <v>-80.158970127489198</v>
      </c>
      <c r="K6" s="7">
        <v>-87.044897473600571</v>
      </c>
    </row>
    <row r="7" spans="1:11" x14ac:dyDescent="0.25">
      <c r="A7" s="3" t="s">
        <v>3</v>
      </c>
      <c r="B7" s="14">
        <v>390447.4</v>
      </c>
      <c r="C7" s="14">
        <v>2219774.0099999998</v>
      </c>
      <c r="D7" s="4">
        <f>B7/B13</f>
        <v>8.0346106588965547E-3</v>
      </c>
      <c r="E7" s="4">
        <f>C7/C13</f>
        <v>6.2212895480040411E-3</v>
      </c>
      <c r="F7" s="14">
        <v>1044674.82</v>
      </c>
      <c r="G7" s="14">
        <v>5835243.2599999998</v>
      </c>
      <c r="H7" s="4">
        <f>F7/F13</f>
        <v>2.6922744813833603E-2</v>
      </c>
      <c r="I7" s="4">
        <f>G7/G13</f>
        <v>2.9620572272560968E-2</v>
      </c>
      <c r="J7" s="7">
        <v>167.55840095234336</v>
      </c>
      <c r="K7" s="7">
        <v>162.87555551657263</v>
      </c>
    </row>
    <row r="8" spans="1:11" x14ac:dyDescent="0.25">
      <c r="A8" s="3" t="s">
        <v>2</v>
      </c>
      <c r="B8" s="14">
        <v>258732.12</v>
      </c>
      <c r="C8" s="14">
        <v>1821958.45</v>
      </c>
      <c r="D8" s="4">
        <f>B8/B13</f>
        <v>5.3241790037554422E-3</v>
      </c>
      <c r="E8" s="4">
        <f>C8/C13</f>
        <v>5.1063446147306879E-3</v>
      </c>
      <c r="F8" s="14">
        <v>263997</v>
      </c>
      <c r="G8" s="14">
        <v>1424566.38</v>
      </c>
      <c r="H8" s="4">
        <f>F8/F13</f>
        <v>6.8035753581364485E-3</v>
      </c>
      <c r="I8" s="4">
        <f>G8/G13</f>
        <v>7.2313131665140808E-3</v>
      </c>
      <c r="J8" s="7">
        <v>2.0348768448231338</v>
      </c>
      <c r="K8" s="7">
        <v>-21.811258648626158</v>
      </c>
    </row>
    <row r="9" spans="1:11" x14ac:dyDescent="0.25">
      <c r="A9" s="3" t="s">
        <v>4</v>
      </c>
      <c r="B9" s="15">
        <v>0</v>
      </c>
      <c r="C9" s="14">
        <v>0</v>
      </c>
      <c r="D9" s="4">
        <f>B9/B13</f>
        <v>0</v>
      </c>
      <c r="E9" s="4">
        <f>C9/C13</f>
        <v>0</v>
      </c>
      <c r="F9" s="14">
        <v>121395.71</v>
      </c>
      <c r="G9" s="14">
        <v>1158910.18</v>
      </c>
      <c r="H9" s="4">
        <f>F9/F13</f>
        <v>3.1285388134693897E-3</v>
      </c>
      <c r="I9" s="4">
        <f>G9/G13</f>
        <v>5.8828023468033858E-3</v>
      </c>
      <c r="J9" s="7">
        <v>0</v>
      </c>
      <c r="K9" s="7">
        <v>0</v>
      </c>
    </row>
    <row r="10" spans="1:11" s="5" customFormat="1" ht="15" x14ac:dyDescent="0.25">
      <c r="A10" s="3" t="s">
        <v>7</v>
      </c>
      <c r="B10" s="14">
        <v>3242</v>
      </c>
      <c r="C10" s="14">
        <v>29122.52</v>
      </c>
      <c r="D10" s="4">
        <f>B10/B13</f>
        <v>6.671374365956242E-5</v>
      </c>
      <c r="E10" s="4">
        <f>C10/C13</f>
        <v>8.1620754397218422E-5</v>
      </c>
      <c r="F10" s="14">
        <v>78569.009999999995</v>
      </c>
      <c r="G10" s="14">
        <v>582342.43999999994</v>
      </c>
      <c r="H10" s="4">
        <f>F10/F13</f>
        <v>2.0248342986820917E-3</v>
      </c>
      <c r="I10" s="4">
        <f>G10/G13</f>
        <v>2.9560577961919446E-3</v>
      </c>
      <c r="J10" s="7">
        <v>2323.4734731647127</v>
      </c>
      <c r="K10" s="7">
        <v>1899.6292903224032</v>
      </c>
    </row>
    <row r="11" spans="1:11" x14ac:dyDescent="0.25">
      <c r="A11" s="11" t="s">
        <v>18</v>
      </c>
      <c r="B11" s="16">
        <v>19898453.719999999</v>
      </c>
      <c r="C11" s="16">
        <v>136801796.59999999</v>
      </c>
      <c r="D11" s="33">
        <f>B11/B13</f>
        <v>0.40946956838301857</v>
      </c>
      <c r="E11" s="33">
        <f>C11/C13</f>
        <v>0.38341001538969943</v>
      </c>
      <c r="F11" s="16">
        <v>6972786.54</v>
      </c>
      <c r="G11" s="16">
        <v>34664528.469999999</v>
      </c>
      <c r="H11" s="12">
        <f>F11/F13</f>
        <v>0.17969855218464417</v>
      </c>
      <c r="I11" s="12">
        <f>G11/G13</f>
        <v>0.17596235925216291</v>
      </c>
      <c r="J11" s="13">
        <v>-64.958148818409796</v>
      </c>
      <c r="K11" s="13">
        <v>-74.66076518617885</v>
      </c>
    </row>
    <row r="12" spans="1:11" s="28" customFormat="1" x14ac:dyDescent="0.25">
      <c r="A12" s="29" t="s">
        <v>20</v>
      </c>
      <c r="B12" s="30">
        <f>B13-B11</f>
        <v>28697230.20000001</v>
      </c>
      <c r="C12" s="30">
        <f>C13-C11</f>
        <v>220001080.49999991</v>
      </c>
      <c r="D12" s="32">
        <f>B12/B13</f>
        <v>0.59053043161698149</v>
      </c>
      <c r="E12" s="32">
        <f>C12/C13</f>
        <v>0.61658998461030057</v>
      </c>
      <c r="F12" s="30">
        <f>F13-F11</f>
        <v>31829899.710000001</v>
      </c>
      <c r="G12" s="30">
        <f>G13-G11</f>
        <v>162335151.55999997</v>
      </c>
      <c r="H12" s="32">
        <f>F12/F13</f>
        <v>0.82030144781535586</v>
      </c>
      <c r="I12" s="32">
        <f>G12/G13</f>
        <v>0.82403764074783714</v>
      </c>
      <c r="J12" s="31">
        <f>(F12/B12-1)*100</f>
        <v>10.916278289463598</v>
      </c>
      <c r="K12" s="31">
        <f>(G12/C12-1)*100</f>
        <v>-26.211657146838409</v>
      </c>
    </row>
    <row r="13" spans="1:11" x14ac:dyDescent="0.25">
      <c r="A13" s="9" t="s">
        <v>14</v>
      </c>
      <c r="B13" s="17">
        <v>48595683.920000009</v>
      </c>
      <c r="C13" s="17">
        <v>356802877.0999999</v>
      </c>
      <c r="D13" s="6">
        <f>B13/B13</f>
        <v>1</v>
      </c>
      <c r="E13" s="6">
        <f>C13/C13</f>
        <v>1</v>
      </c>
      <c r="F13" s="17">
        <v>38802686.25</v>
      </c>
      <c r="G13" s="17">
        <v>196999680.02999997</v>
      </c>
      <c r="H13" s="6">
        <f>F13/F13</f>
        <v>1</v>
      </c>
      <c r="I13" s="6">
        <f>G13/G13</f>
        <v>1</v>
      </c>
      <c r="J13" s="8">
        <f>(F13/B13-1)*100</f>
        <v>-20.15199062970613</v>
      </c>
      <c r="K13" s="8">
        <f>(G13/C13-1)*100</f>
        <v>-44.787530405819133</v>
      </c>
    </row>
    <row r="15" spans="1:11" x14ac:dyDescent="0.2">
      <c r="A15" s="10" t="s">
        <v>19</v>
      </c>
    </row>
  </sheetData>
  <autoFilter ref="A4:K4" xr:uid="{407D203E-59E8-4F85-8B56-6AB51D96E710}">
    <sortState xmlns:xlrd2="http://schemas.microsoft.com/office/spreadsheetml/2017/richdata2" ref="A6:K12">
      <sortCondition descending="1" ref="G4"/>
    </sortState>
  </autoFilter>
  <mergeCells count="7">
    <mergeCell ref="K3:K4"/>
    <mergeCell ref="A1:K1"/>
    <mergeCell ref="A2:K2"/>
    <mergeCell ref="A3:A4"/>
    <mergeCell ref="B3:E3"/>
    <mergeCell ref="F3:I3"/>
    <mergeCell ref="J3:J4"/>
  </mergeCell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2025-07-03T12:51:07Z</dcterms:created>
  <dcterms:modified xsi:type="dcterms:W3CDTF">2025-07-03T14:06:23Z</dcterms:modified>
</cp:coreProperties>
</file>