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eibsrv04.egebirlik.org.tr\Zeytin_Zeytinyagi\EZZİB-EFE\İSTATİSTİK\SEZONLUK İSTATİSTİK\2025\9 EYLÜL 2025\"/>
    </mc:Choice>
  </mc:AlternateContent>
  <xr:revisionPtr revIDLastSave="0" documentId="13_ncr:1_{AECF2A97-F457-4C08-917D-2CD727C1D226}" xr6:coauthVersionLast="47" xr6:coauthVersionMax="47" xr10:uidLastSave="{00000000-0000-0000-0000-000000000000}"/>
  <bookViews>
    <workbookView xWindow="-120" yWindow="-120" windowWidth="29040" windowHeight="15840" xr2:uid="{3149B5C0-5823-4251-A017-82FBF75CC68C}"/>
  </bookViews>
  <sheets>
    <sheet name="TG IHRACAT ULKE GRUP+ULKE" sheetId="1" r:id="rId1"/>
  </sheets>
  <externalReferences>
    <externalReference r:id="rId2"/>
  </externalReferences>
  <definedNames>
    <definedName name="__bookmark_1">TG IHRACAT ULKE GRUP+[1]ULKE!$A$4:$H$11</definedName>
    <definedName name="_xlnm._FilterDatabase" localSheetId="0" hidden="1">'TG IHRACAT ULKE GRUP+ULKE'!$A$4:$K$4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F11" i="1"/>
  <c r="H11" i="1" s="1"/>
  <c r="C11" i="1"/>
  <c r="C12" i="1" s="1"/>
  <c r="E12" i="1" s="1"/>
  <c r="B11" i="1"/>
  <c r="B12" i="1" s="1"/>
  <c r="D12" i="1" s="1"/>
  <c r="D5" i="1"/>
  <c r="J13" i="1"/>
  <c r="K13" i="1"/>
  <c r="I13" i="1"/>
  <c r="H13" i="1"/>
  <c r="I10" i="1"/>
  <c r="H10" i="1"/>
  <c r="I9" i="1"/>
  <c r="H9" i="1"/>
  <c r="I8" i="1"/>
  <c r="H8" i="1"/>
  <c r="I7" i="1"/>
  <c r="H7" i="1"/>
  <c r="I5" i="1"/>
  <c r="H5" i="1"/>
  <c r="I6" i="1"/>
  <c r="H6" i="1"/>
  <c r="E6" i="1"/>
  <c r="D6" i="1"/>
  <c r="E10" i="1"/>
  <c r="D10" i="1"/>
  <c r="E9" i="1"/>
  <c r="D9" i="1"/>
  <c r="E8" i="1"/>
  <c r="D8" i="1"/>
  <c r="E7" i="1"/>
  <c r="D7" i="1"/>
  <c r="E5" i="1"/>
  <c r="E13" i="1"/>
  <c r="D13" i="1"/>
  <c r="F12" i="1" l="1"/>
  <c r="J12" i="1" s="1"/>
  <c r="G12" i="1"/>
  <c r="I12" i="1" s="1"/>
  <c r="E11" i="1"/>
  <c r="D11" i="1"/>
  <c r="K12" i="1" l="1"/>
  <c r="H12" i="1"/>
</calcChain>
</file>

<file path=xl/sharedStrings.xml><?xml version="1.0" encoding="utf-8"?>
<sst xmlns="http://schemas.openxmlformats.org/spreadsheetml/2006/main" count="25" uniqueCount="21">
  <si>
    <t>TÜRKİYE GENELİ RAPOR ÜLKE GRUPLARI</t>
  </si>
  <si>
    <t>ÜLKE ADI</t>
  </si>
  <si>
    <t>FAS</t>
  </si>
  <si>
    <t>MISIR</t>
  </si>
  <si>
    <t>YUNANİSTAN</t>
  </si>
  <si>
    <t>İSPANYA</t>
  </si>
  <si>
    <t>İTALYA</t>
  </si>
  <si>
    <t>SURİYE</t>
  </si>
  <si>
    <t>MİKTAR 
DEĞİŞİM 
(%)</t>
  </si>
  <si>
    <t>TUTAR 
DEĞİŞİM 
(%)</t>
  </si>
  <si>
    <t>MİKTAR 
(KG)</t>
  </si>
  <si>
    <t>TUTAR 
($)</t>
  </si>
  <si>
    <t>MİKTAR 
PAY
(%)</t>
  </si>
  <si>
    <t>TUTAR 
PAY
(%)</t>
  </si>
  <si>
    <t>ZEYTİNYAĞI TOPLAM İHRACAT</t>
  </si>
  <si>
    <t>ÜRETİCİ ÜLKELER BAZINDA TÜRKİYE GENELİ ZEYTİNYAĞI İHRACAT RAPORU</t>
  </si>
  <si>
    <t>ÜRETİCİ ÜLKELERE YAPILAN ZEYTİNYAĞI İHRACATI</t>
  </si>
  <si>
    <t>*100 Bin ton ve üzeri üretim yapan ülkeler esas alınmıştır.</t>
  </si>
  <si>
    <t>DİĞER ÜLKELER</t>
  </si>
  <si>
    <t>01.11.2023 - 30.09.2024</t>
  </si>
  <si>
    <t>01.11.2024 - 30.09.2025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</si>
</sst>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%"/>
  </numFmts>
  <fonts count="25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8"/>
      <color theme="3"/>
      <name val="Aptos Display"/>
      <family val="2"/>
      <charset val="162"/>
      <scheme val="major"/>
    </font>
    <font>
      <b/>
      <sz val="15"/>
      <color theme="3"/>
      <name val="Aptos Narrow"/>
      <family val="2"/>
      <charset val="162"/>
      <scheme val="minor"/>
    </font>
    <font>
      <b/>
      <sz val="13"/>
      <color theme="3"/>
      <name val="Aptos Narrow"/>
      <family val="2"/>
      <charset val="162"/>
      <scheme val="minor"/>
    </font>
    <font>
      <b/>
      <sz val="11"/>
      <color theme="3"/>
      <name val="Aptos Narrow"/>
      <family val="2"/>
      <charset val="162"/>
      <scheme val="minor"/>
    </font>
    <font>
      <sz val="11"/>
      <color rgb="FF006100"/>
      <name val="Aptos Narrow"/>
      <family val="2"/>
      <charset val="162"/>
      <scheme val="minor"/>
    </font>
    <font>
      <sz val="11"/>
      <color rgb="FF9C0006"/>
      <name val="Aptos Narrow"/>
      <family val="2"/>
      <charset val="162"/>
      <scheme val="minor"/>
    </font>
    <font>
      <sz val="11"/>
      <color rgb="FF9C5700"/>
      <name val="Aptos Narrow"/>
      <family val="2"/>
      <charset val="162"/>
      <scheme val="minor"/>
    </font>
    <font>
      <sz val="11"/>
      <color rgb="FF3F3F76"/>
      <name val="Aptos Narrow"/>
      <family val="2"/>
      <charset val="162"/>
      <scheme val="minor"/>
    </font>
    <font>
      <b/>
      <sz val="11"/>
      <color rgb="FF3F3F3F"/>
      <name val="Aptos Narrow"/>
      <family val="2"/>
      <charset val="162"/>
      <scheme val="minor"/>
    </font>
    <font>
      <b/>
      <sz val="11"/>
      <color rgb="FFFA7D00"/>
      <name val="Aptos Narrow"/>
      <family val="2"/>
      <charset val="162"/>
      <scheme val="minor"/>
    </font>
    <font>
      <sz val="11"/>
      <color rgb="FFFA7D00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sz val="11"/>
      <color rgb="FFFF0000"/>
      <name val="Aptos Narrow"/>
      <family val="2"/>
      <charset val="162"/>
      <scheme val="minor"/>
    </font>
    <font>
      <i/>
      <sz val="11"/>
      <color rgb="FF7F7F7F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  <font>
      <sz val="10"/>
      <color indexed="12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3">
    <xf numFmtId="0" fontId="0" fillId="0" borderId="0" xfId="0"/>
    <xf numFmtId="0" fontId="22" fillId="0" borderId="0" xfId="0" applyFont="1" applyAlignment="1">
      <alignment vertical="center"/>
    </xf>
    <xf numFmtId="3" fontId="19" fillId="34" borderId="10" xfId="0" applyNumberFormat="1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left" vertical="center"/>
    </xf>
    <xf numFmtId="165" fontId="23" fillId="34" borderId="10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9" fontId="21" fillId="33" borderId="10" xfId="1" applyFont="1" applyFill="1" applyBorder="1" applyAlignment="1">
      <alignment horizontal="center" vertical="center"/>
    </xf>
    <xf numFmtId="164" fontId="20" fillId="34" borderId="10" xfId="0" applyNumberFormat="1" applyFont="1" applyFill="1" applyBorder="1" applyAlignment="1">
      <alignment horizontal="center" vertical="center"/>
    </xf>
    <xf numFmtId="3" fontId="19" fillId="33" borderId="10" xfId="0" applyNumberFormat="1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vertical="center"/>
    </xf>
    <xf numFmtId="0" fontId="23" fillId="0" borderId="0" xfId="0" applyFont="1"/>
    <xf numFmtId="0" fontId="19" fillId="35" borderId="10" xfId="0" applyFont="1" applyFill="1" applyBorder="1" applyAlignment="1">
      <alignment vertical="center"/>
    </xf>
    <xf numFmtId="165" fontId="21" fillId="35" borderId="10" xfId="1" applyNumberFormat="1" applyFont="1" applyFill="1" applyBorder="1" applyAlignment="1">
      <alignment horizontal="center" vertical="center"/>
    </xf>
    <xf numFmtId="164" fontId="19" fillId="35" borderId="10" xfId="0" applyNumberFormat="1" applyFont="1" applyFill="1" applyBorder="1" applyAlignment="1">
      <alignment horizontal="center" vertical="center" wrapText="1"/>
    </xf>
    <xf numFmtId="3" fontId="20" fillId="34" borderId="10" xfId="0" applyNumberFormat="1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3" fontId="19" fillId="35" borderId="10" xfId="0" applyNumberFormat="1" applyFont="1" applyFill="1" applyBorder="1" applyAlignment="1">
      <alignment horizontal="center" vertical="center" wrapText="1"/>
    </xf>
    <xf numFmtId="3" fontId="21" fillId="33" borderId="10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3" fontId="20" fillId="0" borderId="10" xfId="0" applyNumberFormat="1" applyFont="1" applyBorder="1" applyAlignment="1">
      <alignment horizontal="center" vertical="center" wrapText="1"/>
    </xf>
    <xf numFmtId="3" fontId="20" fillId="0" borderId="10" xfId="0" applyNumberFormat="1" applyFont="1" applyBorder="1" applyAlignment="1">
      <alignment horizontal="center" vertical="center"/>
    </xf>
    <xf numFmtId="9" fontId="23" fillId="0" borderId="10" xfId="1" applyFont="1" applyFill="1" applyBorder="1" applyAlignment="1">
      <alignment horizontal="center" vertical="center"/>
    </xf>
    <xf numFmtId="9" fontId="21" fillId="35" borderId="10" xfId="1" applyFont="1" applyFill="1" applyBorder="1" applyAlignment="1">
      <alignment horizontal="center" vertical="center"/>
    </xf>
    <xf numFmtId="3" fontId="19" fillId="34" borderId="14" xfId="0" applyNumberFormat="1" applyFont="1" applyFill="1" applyBorder="1" applyAlignment="1">
      <alignment horizontal="center" vertical="center" wrapText="1"/>
    </xf>
    <xf numFmtId="3" fontId="19" fillId="34" borderId="15" xfId="0" applyNumberFormat="1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left" vertical="center" wrapText="1"/>
    </xf>
    <xf numFmtId="0" fontId="19" fillId="34" borderId="15" xfId="0" applyFont="1" applyFill="1" applyBorder="1" applyAlignment="1">
      <alignment horizontal="left" vertical="center" wrapText="1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</cellXfs>
  <cellStyles count="44">
    <cellStyle name="%20 - Vurgu1" xfId="20" builtinId="30" customBuiltin="1"/>
    <cellStyle name="%20 - Vurgu2" xfId="24" builtinId="34" customBuiltin="1"/>
    <cellStyle name="%20 - Vurgu3" xfId="28" builtinId="38" customBuiltin="1"/>
    <cellStyle name="%20 - Vurgu4" xfId="32" builtinId="42" customBuiltin="1"/>
    <cellStyle name="%20 - Vurgu5" xfId="36" builtinId="46" customBuiltin="1"/>
    <cellStyle name="%20 - Vurgu6" xfId="40" builtinId="50" customBuiltin="1"/>
    <cellStyle name="%40 - Vurgu1" xfId="21" builtinId="31" customBuiltin="1"/>
    <cellStyle name="%40 - Vurgu2" xfId="25" builtinId="35" customBuiltin="1"/>
    <cellStyle name="%40 - Vurgu3" xfId="29" builtinId="39" customBuiltin="1"/>
    <cellStyle name="%40 - Vurgu4" xfId="33" builtinId="43" customBuiltin="1"/>
    <cellStyle name="%40 - Vurgu5" xfId="37" builtinId="47" customBuiltin="1"/>
    <cellStyle name="%40 - Vurgu6" xfId="41" builtinId="51" customBuiltin="1"/>
    <cellStyle name="%60 - Vurgu1" xfId="22" builtinId="32" customBuiltin="1"/>
    <cellStyle name="%60 - Vurgu2" xfId="26" builtinId="36" customBuiltin="1"/>
    <cellStyle name="%60 - Vurgu3" xfId="30" builtinId="40" customBuiltin="1"/>
    <cellStyle name="%60 - Vurgu4" xfId="34" builtinId="44" customBuiltin="1"/>
    <cellStyle name="%60 - Vurgu5" xfId="38" builtinId="48" customBuiltin="1"/>
    <cellStyle name="%60 - Vurgu6" xfId="42" builtinId="52" customBuiltin="1"/>
    <cellStyle name="Açıklama Metni" xfId="17" builtinId="53" customBuiltin="1"/>
    <cellStyle name="Ana Başlık" xfId="2" builtinId="15" customBuiltin="1"/>
    <cellStyle name="Bağlı Hücre" xfId="13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1" builtinId="21" customBuiltin="1"/>
    <cellStyle name="Giriş" xfId="10" builtinId="20" customBuiltin="1"/>
    <cellStyle name="Hesaplama" xfId="12" builtinId="22" customBuiltin="1"/>
    <cellStyle name="Hyperlink" xfId="43" xr:uid="{1F581026-3A08-4890-BF9C-51EA008FA4FC}"/>
    <cellStyle name="İşaretli Hücre" xfId="14" builtinId="23" customBuiltin="1"/>
    <cellStyle name="İyi" xfId="7" builtinId="26" customBuiltin="1"/>
    <cellStyle name="Kötü" xfId="8" builtinId="27" customBuiltin="1"/>
    <cellStyle name="Normal" xfId="0" builtinId="0"/>
    <cellStyle name="Not" xfId="16" builtinId="10" customBuiltin="1"/>
    <cellStyle name="Nötr" xfId="9" builtinId="28" customBuiltin="1"/>
    <cellStyle name="Toplam" xfId="18" builtinId="25" customBuiltin="1"/>
    <cellStyle name="Uyarı Metni" xfId="15" builtinId="11" customBuiltin="1"/>
    <cellStyle name="Vurgu1" xfId="19" builtinId="29" customBuiltin="1"/>
    <cellStyle name="Vurgu2" xfId="23" builtinId="33" customBuiltin="1"/>
    <cellStyle name="Vurgu3" xfId="27" builtinId="37" customBuiltin="1"/>
    <cellStyle name="Vurgu4" xfId="31" builtinId="41" customBuiltin="1"/>
    <cellStyle name="Vurgu5" xfId="35" builtinId="45" customBuiltin="1"/>
    <cellStyle name="Vurgu6" xfId="39" builtinId="49" customBuiltin="1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LK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K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D203E-59E8-4F85-8B56-6AB51D96E710}">
  <dimension ref="A1:K15"/>
  <sheetViews>
    <sheetView tabSelected="1" zoomScale="145" zoomScaleNormal="145" workbookViewId="0">
      <selection activeCell="F20" sqref="F20"/>
    </sheetView>
  </sheetViews>
  <sheetFormatPr defaultRowHeight="14.25" x14ac:dyDescent="0.25"/>
  <cols>
    <col min="1" max="1" width="48.85546875" style="1" bestFit="1" customWidth="1"/>
    <col min="2" max="2" width="12.7109375" style="1" bestFit="1" customWidth="1"/>
    <col min="3" max="3" width="12.28515625" style="1" bestFit="1" customWidth="1"/>
    <col min="4" max="4" width="12.7109375" style="1" bestFit="1" customWidth="1"/>
    <col min="5" max="5" width="11.7109375" style="1" bestFit="1" customWidth="1"/>
    <col min="6" max="6" width="12.7109375" style="1" bestFit="1" customWidth="1"/>
    <col min="7" max="7" width="11.7109375" style="1" bestFit="1" customWidth="1"/>
    <col min="8" max="8" width="12.7109375" style="1" bestFit="1" customWidth="1"/>
    <col min="9" max="9" width="11.7109375" style="1" bestFit="1" customWidth="1"/>
    <col min="10" max="11" width="8.85546875" style="1" bestFit="1" customWidth="1"/>
    <col min="12" max="16384" width="9.140625" style="1"/>
  </cols>
  <sheetData>
    <row r="1" spans="1:11" ht="1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ht="15" customHeight="1" x14ac:dyDescent="0.25">
      <c r="A2" s="25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1:11" ht="14.25" customHeight="1" x14ac:dyDescent="0.25">
      <c r="A3" s="28" t="s">
        <v>1</v>
      </c>
      <c r="B3" s="30" t="s">
        <v>19</v>
      </c>
      <c r="C3" s="31"/>
      <c r="D3" s="31"/>
      <c r="E3" s="32"/>
      <c r="F3" s="30" t="s">
        <v>20</v>
      </c>
      <c r="G3" s="31"/>
      <c r="H3" s="31"/>
      <c r="I3" s="32"/>
      <c r="J3" s="23" t="s">
        <v>8</v>
      </c>
      <c r="K3" s="23" t="s">
        <v>9</v>
      </c>
    </row>
    <row r="4" spans="1:11" ht="38.25" x14ac:dyDescent="0.25">
      <c r="A4" s="29"/>
      <c r="B4" s="2" t="s">
        <v>10</v>
      </c>
      <c r="C4" s="2" t="s">
        <v>11</v>
      </c>
      <c r="D4" s="2" t="s">
        <v>12</v>
      </c>
      <c r="E4" s="2" t="s">
        <v>13</v>
      </c>
      <c r="F4" s="2" t="s">
        <v>10</v>
      </c>
      <c r="G4" s="2" t="s">
        <v>11</v>
      </c>
      <c r="H4" s="2" t="s">
        <v>12</v>
      </c>
      <c r="I4" s="2" t="s">
        <v>13</v>
      </c>
      <c r="J4" s="24"/>
      <c r="K4" s="24"/>
    </row>
    <row r="5" spans="1:11" x14ac:dyDescent="0.25">
      <c r="A5" s="3" t="s">
        <v>5</v>
      </c>
      <c r="B5" s="14">
        <v>14968515</v>
      </c>
      <c r="C5" s="14">
        <v>104347352.64</v>
      </c>
      <c r="D5" s="4">
        <f>B5/B13</f>
        <v>0.22982389392093991</v>
      </c>
      <c r="E5" s="4">
        <f>C5/C13</f>
        <v>0.22199007687375993</v>
      </c>
      <c r="F5" s="14">
        <v>2245940</v>
      </c>
      <c r="G5" s="14">
        <v>8744043.1500000004</v>
      </c>
      <c r="H5" s="4">
        <f>F5/F13</f>
        <v>4.5667377774991698E-2</v>
      </c>
      <c r="I5" s="4">
        <f>G5/G13</f>
        <v>3.5837159621665012E-2</v>
      </c>
      <c r="J5" s="7">
        <v>-84.351933713954608</v>
      </c>
      <c r="K5" s="7">
        <v>-91.301681372198743</v>
      </c>
    </row>
    <row r="6" spans="1:11" x14ac:dyDescent="0.25">
      <c r="A6" s="3" t="s">
        <v>6</v>
      </c>
      <c r="B6" s="14">
        <v>5922726.4000000004</v>
      </c>
      <c r="C6" s="14">
        <v>37988157.630000003</v>
      </c>
      <c r="D6" s="4">
        <f>B6/B13</f>
        <v>9.093647859365811E-2</v>
      </c>
      <c r="E6" s="4">
        <f>C6/C13</f>
        <v>8.0816559493082418E-2</v>
      </c>
      <c r="F6" s="14">
        <v>1914710</v>
      </c>
      <c r="G6" s="14">
        <v>8374715.8200000003</v>
      </c>
      <c r="H6" s="4">
        <f>F6/F13</f>
        <v>3.8932377935098156E-2</v>
      </c>
      <c r="I6" s="4">
        <f>G6/G13</f>
        <v>3.4323484282831246E-2</v>
      </c>
      <c r="J6" s="7">
        <v>-67.671814115877453</v>
      </c>
      <c r="K6" s="7">
        <v>-77.954403839299843</v>
      </c>
    </row>
    <row r="7" spans="1:11" x14ac:dyDescent="0.25">
      <c r="A7" s="3" t="s">
        <v>3</v>
      </c>
      <c r="B7" s="14">
        <v>526543.4</v>
      </c>
      <c r="C7" s="14">
        <v>2980630.01</v>
      </c>
      <c r="D7" s="4">
        <f>B7/B13</f>
        <v>8.0844529003959997E-3</v>
      </c>
      <c r="E7" s="4">
        <f>C7/C13</f>
        <v>6.3410356689633379E-3</v>
      </c>
      <c r="F7" s="14">
        <v>620474.02</v>
      </c>
      <c r="G7" s="14">
        <v>3495168.89</v>
      </c>
      <c r="H7" s="4">
        <f>F7/F13</f>
        <v>1.2616286040992972E-2</v>
      </c>
      <c r="I7" s="4">
        <f>G7/G13</f>
        <v>1.4324829288566323E-2</v>
      </c>
      <c r="J7" s="7">
        <v>15.225985170453171</v>
      </c>
      <c r="K7" s="7">
        <v>14.768518015424545</v>
      </c>
    </row>
    <row r="8" spans="1:11" x14ac:dyDescent="0.25">
      <c r="A8" s="3" t="s">
        <v>4</v>
      </c>
      <c r="B8" s="14"/>
      <c r="C8" s="14"/>
      <c r="D8" s="4">
        <f>B8/B13</f>
        <v>0</v>
      </c>
      <c r="E8" s="4">
        <f>C8/C13</f>
        <v>0</v>
      </c>
      <c r="F8" s="14">
        <v>129362.94</v>
      </c>
      <c r="G8" s="14">
        <v>1196234.98</v>
      </c>
      <c r="H8" s="4">
        <f>F8/F13</f>
        <v>2.6303758119378007E-3</v>
      </c>
      <c r="I8" s="4">
        <f>G8/G13</f>
        <v>4.9027278557379093E-3</v>
      </c>
      <c r="J8" s="7">
        <v>0</v>
      </c>
      <c r="K8" s="7">
        <v>0</v>
      </c>
    </row>
    <row r="9" spans="1:11" x14ac:dyDescent="0.25">
      <c r="A9" s="3" t="s">
        <v>2</v>
      </c>
      <c r="B9" s="15">
        <v>360974.52</v>
      </c>
      <c r="C9" s="14">
        <v>2444225.7400000002</v>
      </c>
      <c r="D9" s="4">
        <f>B9/B13</f>
        <v>5.5423380203475231E-3</v>
      </c>
      <c r="E9" s="4">
        <f>C9/C13</f>
        <v>5.1998814171297673E-3</v>
      </c>
      <c r="F9" s="14">
        <v>191997</v>
      </c>
      <c r="G9" s="14">
        <v>904378.24</v>
      </c>
      <c r="H9" s="4">
        <f>F9/F13</f>
        <v>3.9039331107086927E-3</v>
      </c>
      <c r="I9" s="4">
        <f>G9/G13</f>
        <v>3.7065630611898878E-3</v>
      </c>
      <c r="J9" s="7">
        <v>-53.46015004050701</v>
      </c>
      <c r="K9" s="7">
        <v>-66.327903903016761</v>
      </c>
    </row>
    <row r="10" spans="1:11" s="5" customFormat="1" ht="15" x14ac:dyDescent="0.25">
      <c r="A10" s="3" t="s">
        <v>7</v>
      </c>
      <c r="B10" s="14">
        <v>3242</v>
      </c>
      <c r="C10" s="14">
        <v>29122.52</v>
      </c>
      <c r="D10" s="4">
        <f>B10/B13</f>
        <v>4.9777086377084645E-5</v>
      </c>
      <c r="E10" s="4">
        <f>C10/C13</f>
        <v>6.1955672951873085E-5</v>
      </c>
      <c r="F10" s="14">
        <v>85394.01</v>
      </c>
      <c r="G10" s="14">
        <v>624050.02</v>
      </c>
      <c r="H10" s="4">
        <f>F10/F13</f>
        <v>1.7363422506351098E-3</v>
      </c>
      <c r="I10" s="4">
        <f>G10/G13</f>
        <v>2.5576475087091999E-3</v>
      </c>
      <c r="J10" s="7">
        <v>2323.4734731647127</v>
      </c>
      <c r="K10" s="7">
        <v>1899.6292903224032</v>
      </c>
    </row>
    <row r="11" spans="1:11" x14ac:dyDescent="0.25">
      <c r="A11" s="11" t="s">
        <v>16</v>
      </c>
      <c r="B11" s="16">
        <f>SUM(B5:B10)</f>
        <v>21782001.319999997</v>
      </c>
      <c r="C11" s="16">
        <f>SUM(C5:C10)</f>
        <v>147789488.54000002</v>
      </c>
      <c r="D11" s="22">
        <f>B11/B13</f>
        <v>0.33443694052171857</v>
      </c>
      <c r="E11" s="22">
        <f>C11/C13</f>
        <v>0.31440950912588733</v>
      </c>
      <c r="F11" s="16">
        <f>SUM(F5:F10)</f>
        <v>5187877.97</v>
      </c>
      <c r="G11" s="16">
        <f>SUM(G5:G10)</f>
        <v>23338591.099999998</v>
      </c>
      <c r="H11" s="12">
        <f>F11/F13</f>
        <v>0.10548669292436443</v>
      </c>
      <c r="I11" s="12">
        <f>G11/G13</f>
        <v>9.565241161869957E-2</v>
      </c>
      <c r="J11" s="13">
        <v>-75.426566271323424</v>
      </c>
      <c r="K11" s="13">
        <v>-83.746073177572725</v>
      </c>
    </row>
    <row r="12" spans="1:11" x14ac:dyDescent="0.25">
      <c r="A12" s="18" t="s">
        <v>18</v>
      </c>
      <c r="B12" s="19">
        <f>B13-B11</f>
        <v>43348367.609999999</v>
      </c>
      <c r="C12" s="19">
        <f>C13-C11</f>
        <v>322264642.29999995</v>
      </c>
      <c r="D12" s="21">
        <f>B12/B13</f>
        <v>0.66556305947828143</v>
      </c>
      <c r="E12" s="21">
        <f>C12/C13</f>
        <v>0.68559049087411261</v>
      </c>
      <c r="F12" s="19">
        <f>F13-F11</f>
        <v>43992524.090000004</v>
      </c>
      <c r="G12" s="19">
        <f>G13-G11</f>
        <v>220655164.05000001</v>
      </c>
      <c r="H12" s="21">
        <f>F12/F13</f>
        <v>0.89451330707563559</v>
      </c>
      <c r="I12" s="21">
        <f>G12/G13</f>
        <v>0.90434758838130047</v>
      </c>
      <c r="J12" s="20">
        <f>(F12/B12-1)*100</f>
        <v>1.485999394015014</v>
      </c>
      <c r="K12" s="20">
        <f>(G12/C12-1)*100</f>
        <v>-31.52982515389029</v>
      </c>
    </row>
    <row r="13" spans="1:11" x14ac:dyDescent="0.25">
      <c r="A13" s="9" t="s">
        <v>14</v>
      </c>
      <c r="B13" s="17">
        <v>65130368.93</v>
      </c>
      <c r="C13" s="17">
        <v>470054130.83999997</v>
      </c>
      <c r="D13" s="6">
        <f>B13/B13</f>
        <v>1</v>
      </c>
      <c r="E13" s="6">
        <f>C13/C13</f>
        <v>1</v>
      </c>
      <c r="F13" s="17">
        <v>49180402.060000002</v>
      </c>
      <c r="G13" s="17">
        <v>243993755.15000001</v>
      </c>
      <c r="H13" s="6">
        <f>F13/F13</f>
        <v>1</v>
      </c>
      <c r="I13" s="6">
        <f>G13/G13</f>
        <v>1</v>
      </c>
      <c r="J13" s="8">
        <f>(F13/B13-1)*100</f>
        <v>-24.489292985799761</v>
      </c>
      <c r="K13" s="8">
        <f>(G13/C13-1)*100</f>
        <v>-48.092413375034852</v>
      </c>
    </row>
    <row r="15" spans="1:11" x14ac:dyDescent="0.2">
      <c r="A15" s="10" t="s">
        <v>17</v>
      </c>
    </row>
  </sheetData>
  <autoFilter ref="A4:K4" xr:uid="{407D203E-59E8-4F85-8B56-6AB51D96E710}">
    <sortState xmlns:xlrd2="http://schemas.microsoft.com/office/spreadsheetml/2017/richdata2" ref="A6:K12">
      <sortCondition descending="1" ref="G4"/>
    </sortState>
  </autoFilter>
  <mergeCells count="7">
    <mergeCell ref="K3:K4"/>
    <mergeCell ref="A1:K1"/>
    <mergeCell ref="A2:K2"/>
    <mergeCell ref="A3:A4"/>
    <mergeCell ref="B3:E3"/>
    <mergeCell ref="F3:I3"/>
    <mergeCell ref="J3:J4"/>
  </mergeCell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TG IHRACAT ULKE GRUP+ULKE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TG IHRACAT ULKE GRUP+ULKE</dc:title>
  <dc:creator>EİB YÖNETİCİ</dc:creator>
  <cp:lastModifiedBy>Begum Serafettinoglu</cp:lastModifiedBy>
  <dcterms:created xsi:type="dcterms:W3CDTF">2025-07-03T12:51:07Z</dcterms:created>
  <dcterms:modified xsi:type="dcterms:W3CDTF">2025-10-06T12:28:08Z</dcterms:modified>
</cp:coreProperties>
</file>